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3995" windowHeight="14760" activeTab="0"/>
  </bookViews>
  <sheets>
    <sheet name="Feuil1" sheetId="1" r:id="rId1"/>
  </sheets>
  <definedNames/>
  <calcPr fullCalcOnLoad="1"/>
</workbook>
</file>

<file path=xl/sharedStrings.xml><?xml version="1.0" encoding="utf-8"?>
<sst xmlns="http://schemas.openxmlformats.org/spreadsheetml/2006/main" count="26" uniqueCount="21">
  <si>
    <t>volume résonateur</t>
  </si>
  <si>
    <t>fréquence d'accord</t>
  </si>
  <si>
    <t>correction extrémité globale</t>
  </si>
  <si>
    <t>correction d'extrémité spécifique
pour évent rectangulaire</t>
  </si>
  <si>
    <t>Hz</t>
  </si>
  <si>
    <t>m3</t>
  </si>
  <si>
    <t>m2</t>
  </si>
  <si>
    <t>m</t>
  </si>
  <si>
    <r>
      <t>profondeur volume arrière</t>
    </r>
    <r>
      <rPr>
        <sz val="10"/>
        <color indexed="48"/>
        <rFont val="Arial"/>
        <family val="2"/>
      </rPr>
      <t xml:space="preserve"> </t>
    </r>
    <r>
      <rPr>
        <b/>
        <sz val="12"/>
        <color indexed="48"/>
        <rFont val="Arial"/>
        <family val="2"/>
      </rPr>
      <t>P</t>
    </r>
  </si>
  <si>
    <r>
      <t>largeur volume arrière</t>
    </r>
    <r>
      <rPr>
        <b/>
        <sz val="12"/>
        <color indexed="48"/>
        <rFont val="Arial"/>
        <family val="2"/>
      </rPr>
      <t xml:space="preserve"> l</t>
    </r>
  </si>
  <si>
    <r>
      <t>longueur volume arrière</t>
    </r>
    <r>
      <rPr>
        <b/>
        <sz val="10"/>
        <color indexed="48"/>
        <rFont val="Arial"/>
        <family val="2"/>
      </rPr>
      <t xml:space="preserve"> </t>
    </r>
    <r>
      <rPr>
        <b/>
        <sz val="12"/>
        <color indexed="48"/>
        <rFont val="Arial"/>
        <family val="2"/>
      </rPr>
      <t>L</t>
    </r>
  </si>
  <si>
    <t>largeur évent</t>
  </si>
  <si>
    <r>
      <t xml:space="preserve">épaisseur face avant = longueur évent </t>
    </r>
    <r>
      <rPr>
        <b/>
        <sz val="12"/>
        <color indexed="10"/>
        <rFont val="Arial"/>
        <family val="2"/>
      </rPr>
      <t>e</t>
    </r>
  </si>
  <si>
    <t>hauteur évent</t>
  </si>
  <si>
    <r>
      <t xml:space="preserve">calcul de résonateurs : bass-traps </t>
    </r>
    <r>
      <rPr>
        <b/>
        <i/>
        <sz val="14"/>
        <color indexed="10"/>
        <rFont val="Arial"/>
        <family val="2"/>
      </rPr>
      <t>ou bass-reflex</t>
    </r>
  </si>
  <si>
    <t>par perçage simple, la longueur de l'évent est égale à l'épaisseur</t>
  </si>
  <si>
    <t>surface d'évent</t>
  </si>
  <si>
    <t>http://petoindominique.fr/php/brevent.php</t>
  </si>
  <si>
    <t>nombre d'évents identiques éloignés</t>
  </si>
  <si>
    <r>
      <t xml:space="preserve">volumes ouverts vers le local </t>
    </r>
    <r>
      <rPr>
        <b/>
        <sz val="10"/>
        <color indexed="12"/>
        <rFont val="Arial"/>
        <family val="2"/>
      </rPr>
      <t>par évent(s) de section rectangulaire</t>
    </r>
  </si>
  <si>
    <t>références des formules de calcul :
 revue l'Audiophile, et Dominique Petoin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</si>
</sst>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0"/>
    <numFmt numFmtId="166" formatCode="0.000"/>
    <numFmt numFmtId="167" formatCode="0.000000"/>
    <numFmt numFmtId="168" formatCode="0.0"/>
    <numFmt numFmtId="169" formatCode="0.0000000"/>
  </numFmts>
  <fonts count="19">
    <font>
      <sz val="10"/>
      <name val="Arial"/>
      <family val="0"/>
    </font>
    <font>
      <sz val="10"/>
      <color indexed="48"/>
      <name val="Arial"/>
      <family val="2"/>
    </font>
    <font>
      <b/>
      <sz val="12"/>
      <color indexed="48"/>
      <name val="Arial"/>
      <family val="2"/>
    </font>
    <font>
      <b/>
      <sz val="10"/>
      <color indexed="48"/>
      <name val="Arial"/>
      <family val="2"/>
    </font>
    <font>
      <b/>
      <sz val="12"/>
      <color indexed="10"/>
      <name val="Arial"/>
      <family val="2"/>
    </font>
    <font>
      <b/>
      <sz val="10"/>
      <color indexed="10"/>
      <name val="Arial"/>
      <family val="2"/>
    </font>
    <font>
      <b/>
      <sz val="10"/>
      <name val="Arial"/>
      <family val="2"/>
    </font>
    <font>
      <b/>
      <sz val="10"/>
      <color indexed="12"/>
      <name val="Arial"/>
      <family val="2"/>
    </font>
    <font>
      <sz val="10"/>
      <color indexed="9"/>
      <name val="Arial"/>
      <family val="2"/>
    </font>
    <font>
      <i/>
      <sz val="10"/>
      <color indexed="9"/>
      <name val="Arial"/>
      <family val="2"/>
    </font>
    <font>
      <b/>
      <sz val="16"/>
      <color indexed="10"/>
      <name val="Arial"/>
      <family val="2"/>
    </font>
    <font>
      <b/>
      <sz val="12"/>
      <color indexed="12"/>
      <name val="Arial"/>
      <family val="2"/>
    </font>
    <font>
      <i/>
      <sz val="10"/>
      <name val="Arial"/>
      <family val="2"/>
    </font>
    <font>
      <b/>
      <i/>
      <sz val="14"/>
      <color indexed="10"/>
      <name val="Arial"/>
      <family val="2"/>
    </font>
    <font>
      <u val="single"/>
      <sz val="10"/>
      <color indexed="12"/>
      <name val="Arial"/>
      <family val="0"/>
    </font>
    <font>
      <i/>
      <sz val="10"/>
      <color indexed="12"/>
      <name val="Arial"/>
      <family val="2"/>
    </font>
    <font>
      <i/>
      <u val="single"/>
      <sz val="10"/>
      <color indexed="12"/>
      <name val="Arial"/>
      <family val="2"/>
    </font>
    <font>
      <sz val="10"/>
      <color indexed="12"/>
      <name val="Arial"/>
      <family val="2"/>
    </font>
    <font>
      <u val="single"/>
      <sz val="10"/>
      <color indexed="36"/>
      <name val="Arial"/>
      <family val="0"/>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24">
    <border>
      <left/>
      <right/>
      <top/>
      <bottom/>
      <diagonal/>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style="thin"/>
      <right>
        <color indexed="63"/>
      </right>
      <top style="thin"/>
      <bottom style="thin"/>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color indexed="63"/>
      </top>
      <bottom>
        <color indexed="63"/>
      </bottom>
    </border>
    <border>
      <left style="medium"/>
      <right style="thin"/>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8"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6" fillId="2" borderId="4" xfId="0" applyFont="1" applyFill="1" applyBorder="1" applyAlignment="1">
      <alignment/>
    </xf>
    <xf numFmtId="0" fontId="0" fillId="2" borderId="5" xfId="0" applyFill="1" applyBorder="1" applyAlignment="1">
      <alignment/>
    </xf>
    <xf numFmtId="0" fontId="0" fillId="3" borderId="5" xfId="0" applyFill="1" applyBorder="1" applyAlignment="1">
      <alignment/>
    </xf>
    <xf numFmtId="0" fontId="0" fillId="0" borderId="0"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3" borderId="7" xfId="0" applyFill="1" applyBorder="1" applyAlignment="1">
      <alignment/>
    </xf>
    <xf numFmtId="0" fontId="8" fillId="0" borderId="0" xfId="0" applyFont="1" applyAlignment="1" applyProtection="1">
      <alignment/>
      <protection locked="0"/>
    </xf>
    <xf numFmtId="0" fontId="9" fillId="0" borderId="0" xfId="0" applyFont="1" applyAlignment="1" applyProtection="1">
      <alignment/>
      <protection locked="0"/>
    </xf>
    <xf numFmtId="0" fontId="6" fillId="3" borderId="8" xfId="0" applyFont="1" applyFill="1" applyBorder="1" applyAlignment="1" applyProtection="1">
      <alignment/>
      <protection locked="0"/>
    </xf>
    <xf numFmtId="0" fontId="0" fillId="0" borderId="7" xfId="0" applyFill="1" applyBorder="1" applyAlignment="1">
      <alignment/>
    </xf>
    <xf numFmtId="166" fontId="6" fillId="0" borderId="8" xfId="0" applyNumberFormat="1" applyFont="1" applyFill="1" applyBorder="1" applyAlignment="1">
      <alignment/>
    </xf>
    <xf numFmtId="0" fontId="0" fillId="0" borderId="5" xfId="0" applyFill="1" applyBorder="1" applyAlignment="1">
      <alignment/>
    </xf>
    <xf numFmtId="0" fontId="0" fillId="0" borderId="0" xfId="0" applyFill="1" applyAlignment="1">
      <alignment/>
    </xf>
    <xf numFmtId="0" fontId="0" fillId="0" borderId="0" xfId="0" applyFill="1" applyBorder="1" applyAlignment="1">
      <alignment/>
    </xf>
    <xf numFmtId="0" fontId="9" fillId="0" borderId="0" xfId="0" applyFont="1" applyFill="1" applyBorder="1" applyAlignment="1">
      <alignment/>
    </xf>
    <xf numFmtId="0" fontId="5" fillId="0" borderId="0" xfId="0" applyFont="1" applyFill="1" applyBorder="1" applyAlignment="1">
      <alignment/>
    </xf>
    <xf numFmtId="0" fontId="0" fillId="0" borderId="9" xfId="0" applyFont="1" applyBorder="1" applyAlignment="1">
      <alignment/>
    </xf>
    <xf numFmtId="165" fontId="0" fillId="0" borderId="10" xfId="0" applyNumberFormat="1" applyFont="1" applyBorder="1" applyAlignment="1">
      <alignment/>
    </xf>
    <xf numFmtId="0" fontId="0" fillId="0" borderId="11" xfId="0" applyFont="1" applyBorder="1" applyAlignment="1">
      <alignment/>
    </xf>
    <xf numFmtId="0" fontId="6" fillId="0" borderId="12" xfId="0" applyFont="1" applyFill="1" applyBorder="1" applyAlignment="1">
      <alignment/>
    </xf>
    <xf numFmtId="0" fontId="0" fillId="0" borderId="13" xfId="0" applyFill="1" applyBorder="1" applyAlignment="1">
      <alignment/>
    </xf>
    <xf numFmtId="0" fontId="0" fillId="3" borderId="14" xfId="0" applyFill="1" applyBorder="1" applyAlignment="1">
      <alignment/>
    </xf>
    <xf numFmtId="0" fontId="6" fillId="3" borderId="15" xfId="0" applyFont="1" applyFill="1" applyBorder="1" applyAlignment="1" applyProtection="1">
      <alignment/>
      <protection locked="0"/>
    </xf>
    <xf numFmtId="0" fontId="0" fillId="3" borderId="16" xfId="0" applyFill="1" applyBorder="1" applyAlignment="1">
      <alignment/>
    </xf>
    <xf numFmtId="0" fontId="0" fillId="0" borderId="17" xfId="0" applyFill="1" applyBorder="1" applyAlignment="1">
      <alignment/>
    </xf>
    <xf numFmtId="0" fontId="0" fillId="0" borderId="18" xfId="0" applyBorder="1" applyAlignment="1">
      <alignment/>
    </xf>
    <xf numFmtId="0" fontId="0" fillId="0" borderId="0" xfId="0" applyBorder="1" applyAlignment="1">
      <alignment/>
    </xf>
    <xf numFmtId="0" fontId="0" fillId="0" borderId="13" xfId="0" applyBorder="1" applyAlignment="1">
      <alignment/>
    </xf>
    <xf numFmtId="0" fontId="7" fillId="4" borderId="19" xfId="0" applyFont="1" applyFill="1" applyBorder="1" applyAlignment="1">
      <alignment/>
    </xf>
    <xf numFmtId="0" fontId="7" fillId="4" borderId="20" xfId="0" applyFont="1" applyFill="1" applyBorder="1" applyAlignment="1">
      <alignment/>
    </xf>
    <xf numFmtId="2" fontId="6" fillId="3" borderId="8" xfId="0" applyNumberFormat="1" applyFont="1" applyFill="1" applyBorder="1" applyAlignment="1" applyProtection="1">
      <alignment/>
      <protection locked="0"/>
    </xf>
    <xf numFmtId="2" fontId="7" fillId="2" borderId="8" xfId="0" applyNumberFormat="1" applyFont="1" applyFill="1" applyBorder="1" applyAlignment="1" applyProtection="1">
      <alignment/>
      <protection locked="0"/>
    </xf>
    <xf numFmtId="166" fontId="7" fillId="2" borderId="8" xfId="0" applyNumberFormat="1" applyFont="1" applyFill="1" applyBorder="1" applyAlignment="1" applyProtection="1">
      <alignment/>
      <protection locked="0"/>
    </xf>
    <xf numFmtId="0" fontId="5" fillId="2" borderId="21" xfId="0" applyFont="1" applyFill="1" applyBorder="1" applyAlignment="1" applyProtection="1">
      <alignment/>
      <protection locked="0"/>
    </xf>
    <xf numFmtId="0" fontId="0" fillId="0" borderId="0" xfId="0" applyAlignment="1">
      <alignment horizontal="center"/>
    </xf>
    <xf numFmtId="0" fontId="12" fillId="0" borderId="6" xfId="0" applyFont="1" applyBorder="1" applyAlignment="1">
      <alignment wrapText="1"/>
    </xf>
    <xf numFmtId="0" fontId="12" fillId="0" borderId="14" xfId="0" applyFont="1" applyBorder="1" applyAlignment="1">
      <alignment/>
    </xf>
    <xf numFmtId="166" fontId="12" fillId="0" borderId="21" xfId="0" applyNumberFormat="1" applyFont="1" applyBorder="1" applyAlignment="1">
      <alignment/>
    </xf>
    <xf numFmtId="0" fontId="9" fillId="0" borderId="4" xfId="0" applyFont="1" applyBorder="1" applyAlignment="1">
      <alignment/>
    </xf>
    <xf numFmtId="166" fontId="12" fillId="0" borderId="15" xfId="0" applyNumberFormat="1" applyFont="1" applyBorder="1" applyAlignment="1">
      <alignment/>
    </xf>
    <xf numFmtId="0" fontId="0" fillId="0" borderId="16" xfId="0" applyFont="1" applyBorder="1" applyAlignment="1">
      <alignment/>
    </xf>
    <xf numFmtId="0" fontId="0" fillId="2" borderId="19" xfId="0" applyFill="1" applyBorder="1" applyAlignment="1">
      <alignment/>
    </xf>
    <xf numFmtId="1" fontId="7" fillId="2" borderId="22" xfId="0" applyNumberFormat="1" applyFont="1" applyFill="1" applyBorder="1" applyAlignment="1" applyProtection="1">
      <alignment/>
      <protection locked="0"/>
    </xf>
    <xf numFmtId="0" fontId="0" fillId="2" borderId="23" xfId="0" applyFill="1" applyBorder="1" applyAlignment="1">
      <alignment/>
    </xf>
    <xf numFmtId="0" fontId="0" fillId="0" borderId="18" xfId="0" applyFill="1" applyBorder="1" applyAlignment="1">
      <alignment/>
    </xf>
    <xf numFmtId="0" fontId="15" fillId="0" borderId="0" xfId="0" applyFont="1" applyAlignment="1">
      <alignment horizontal="right" wrapText="1"/>
    </xf>
    <xf numFmtId="0" fontId="15" fillId="0" borderId="0" xfId="0" applyFont="1" applyAlignment="1">
      <alignment horizontal="right"/>
    </xf>
    <xf numFmtId="0" fontId="16" fillId="0" borderId="0" xfId="15" applyFont="1" applyAlignment="1">
      <alignment horizontal="left"/>
    </xf>
    <xf numFmtId="0" fontId="10" fillId="0" borderId="0" xfId="0" applyFont="1" applyAlignment="1">
      <alignment horizontal="center"/>
    </xf>
    <xf numFmtId="0" fontId="11" fillId="0" borderId="0" xfId="0" applyFont="1" applyAlignment="1">
      <alignment horizontal="center"/>
    </xf>
    <xf numFmtId="0" fontId="7" fillId="0" borderId="0" xfId="0" applyFont="1" applyAlignment="1">
      <alignment horizontal="center"/>
    </xf>
    <xf numFmtId="1" fontId="11" fillId="4" borderId="22"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17</xdr:row>
      <xdr:rowOff>219075</xdr:rowOff>
    </xdr:from>
    <xdr:to>
      <xdr:col>5</xdr:col>
      <xdr:colOff>619125</xdr:colOff>
      <xdr:row>17</xdr:row>
      <xdr:rowOff>114300</xdr:rowOff>
    </xdr:to>
    <xdr:sp>
      <xdr:nvSpPr>
        <xdr:cNvPr id="1" name="Line 31"/>
        <xdr:cNvSpPr>
          <a:spLocks/>
        </xdr:cNvSpPr>
      </xdr:nvSpPr>
      <xdr:spPr>
        <a:xfrm>
          <a:off x="4457700" y="50196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19</xdr:row>
      <xdr:rowOff>104775</xdr:rowOff>
    </xdr:from>
    <xdr:to>
      <xdr:col>6</xdr:col>
      <xdr:colOff>28575</xdr:colOff>
      <xdr:row>20</xdr:row>
      <xdr:rowOff>76200</xdr:rowOff>
    </xdr:to>
    <xdr:sp>
      <xdr:nvSpPr>
        <xdr:cNvPr id="2" name="Line 32"/>
        <xdr:cNvSpPr>
          <a:spLocks/>
        </xdr:cNvSpPr>
      </xdr:nvSpPr>
      <xdr:spPr>
        <a:xfrm>
          <a:off x="4629150" y="5019675"/>
          <a:ext cx="0" cy="76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25</xdr:row>
      <xdr:rowOff>152400</xdr:rowOff>
    </xdr:from>
    <xdr:to>
      <xdr:col>7</xdr:col>
      <xdr:colOff>0</xdr:colOff>
      <xdr:row>27</xdr:row>
      <xdr:rowOff>104775</xdr:rowOff>
    </xdr:to>
    <xdr:sp>
      <xdr:nvSpPr>
        <xdr:cNvPr id="3" name="Line 33"/>
        <xdr:cNvSpPr>
          <a:spLocks/>
        </xdr:cNvSpPr>
      </xdr:nvSpPr>
      <xdr:spPr>
        <a:xfrm>
          <a:off x="5362575" y="6124575"/>
          <a:ext cx="0" cy="2762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561975</xdr:colOff>
      <xdr:row>10</xdr:row>
      <xdr:rowOff>142875</xdr:rowOff>
    </xdr:from>
    <xdr:to>
      <xdr:col>6</xdr:col>
      <xdr:colOff>752475</xdr:colOff>
      <xdr:row>11</xdr:row>
      <xdr:rowOff>180975</xdr:rowOff>
    </xdr:to>
    <xdr:sp>
      <xdr:nvSpPr>
        <xdr:cNvPr id="4" name="TextBox 16"/>
        <xdr:cNvSpPr txBox="1">
          <a:spLocks noChangeArrowheads="1"/>
        </xdr:cNvSpPr>
      </xdr:nvSpPr>
      <xdr:spPr>
        <a:xfrm>
          <a:off x="5162550" y="2847975"/>
          <a:ext cx="190500" cy="514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695325</xdr:colOff>
      <xdr:row>10</xdr:row>
      <xdr:rowOff>95250</xdr:rowOff>
    </xdr:from>
    <xdr:to>
      <xdr:col>9</xdr:col>
      <xdr:colOff>123825</xdr:colOff>
      <xdr:row>18</xdr:row>
      <xdr:rowOff>19050</xdr:rowOff>
    </xdr:to>
    <xdr:sp>
      <xdr:nvSpPr>
        <xdr:cNvPr id="5" name="Rectangle 66"/>
        <xdr:cNvSpPr>
          <a:spLocks/>
        </xdr:cNvSpPr>
      </xdr:nvSpPr>
      <xdr:spPr>
        <a:xfrm>
          <a:off x="4533900" y="2800350"/>
          <a:ext cx="2476500" cy="2219325"/>
        </a:xfrm>
        <a:prstGeom prst="rect">
          <a:avLst/>
        </a:prstGeom>
        <a:solidFill>
          <a:srgbClr val="FFFFFF"/>
        </a:solidFill>
        <a:ln w="1778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14</xdr:row>
      <xdr:rowOff>209550</xdr:rowOff>
    </xdr:from>
    <xdr:to>
      <xdr:col>5</xdr:col>
      <xdr:colOff>447675</xdr:colOff>
      <xdr:row>14</xdr:row>
      <xdr:rowOff>209550</xdr:rowOff>
    </xdr:to>
    <xdr:sp>
      <xdr:nvSpPr>
        <xdr:cNvPr id="6" name="Line 67"/>
        <xdr:cNvSpPr>
          <a:spLocks/>
        </xdr:cNvSpPr>
      </xdr:nvSpPr>
      <xdr:spPr>
        <a:xfrm>
          <a:off x="4248150" y="4819650"/>
          <a:ext cx="3810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14</xdr:row>
      <xdr:rowOff>0</xdr:rowOff>
    </xdr:from>
    <xdr:to>
      <xdr:col>6</xdr:col>
      <xdr:colOff>47625</xdr:colOff>
      <xdr:row>15</xdr:row>
      <xdr:rowOff>28575</xdr:rowOff>
    </xdr:to>
    <xdr:sp>
      <xdr:nvSpPr>
        <xdr:cNvPr id="7" name="Rectangle 68"/>
        <xdr:cNvSpPr>
          <a:spLocks/>
        </xdr:cNvSpPr>
      </xdr:nvSpPr>
      <xdr:spPr>
        <a:xfrm>
          <a:off x="4419600" y="4610100"/>
          <a:ext cx="228600" cy="238125"/>
        </a:xfrm>
        <a:prstGeom prst="rect">
          <a:avLst/>
        </a:prstGeom>
        <a:solidFill>
          <a:srgbClr val="FFFFFF"/>
        </a:solid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10</xdr:row>
      <xdr:rowOff>323850</xdr:rowOff>
    </xdr:from>
    <xdr:to>
      <xdr:col>7</xdr:col>
      <xdr:colOff>523875</xdr:colOff>
      <xdr:row>11</xdr:row>
      <xdr:rowOff>409575</xdr:rowOff>
    </xdr:to>
    <xdr:sp>
      <xdr:nvSpPr>
        <xdr:cNvPr id="8" name="TextBox 71"/>
        <xdr:cNvSpPr txBox="1">
          <a:spLocks noChangeArrowheads="1"/>
        </xdr:cNvSpPr>
      </xdr:nvSpPr>
      <xdr:spPr>
        <a:xfrm>
          <a:off x="4800600" y="3028950"/>
          <a:ext cx="1085850" cy="561975"/>
        </a:xfrm>
        <a:prstGeom prst="rect">
          <a:avLst/>
        </a:prstGeom>
        <a:solidFill>
          <a:srgbClr val="FFFFFF"/>
        </a:solidFill>
        <a:ln w="12700" cmpd="sng">
          <a:noFill/>
        </a:ln>
      </xdr:spPr>
      <xdr:txBody>
        <a:bodyPr vertOverflow="clip" wrap="square"/>
        <a:p>
          <a:pPr algn="l">
            <a:defRPr/>
          </a:pPr>
          <a:r>
            <a:rPr lang="en-US" cap="none" sz="1000" b="0" i="0" u="none" baseline="0">
              <a:latin typeface="Arial"/>
              <a:ea typeface="Arial"/>
              <a:cs typeface="Arial"/>
            </a:rPr>
            <a:t>profondeur P
largeur l
longueur L</a:t>
          </a:r>
        </a:p>
      </xdr:txBody>
    </xdr:sp>
    <xdr:clientData/>
  </xdr:twoCellAnchor>
  <xdr:twoCellAnchor>
    <xdr:from>
      <xdr:col>5</xdr:col>
      <xdr:colOff>619125</xdr:colOff>
      <xdr:row>14</xdr:row>
      <xdr:rowOff>85725</xdr:rowOff>
    </xdr:from>
    <xdr:to>
      <xdr:col>5</xdr:col>
      <xdr:colOff>752475</xdr:colOff>
      <xdr:row>14</xdr:row>
      <xdr:rowOff>85725</xdr:rowOff>
    </xdr:to>
    <xdr:sp>
      <xdr:nvSpPr>
        <xdr:cNvPr id="9" name="Line 72"/>
        <xdr:cNvSpPr>
          <a:spLocks/>
        </xdr:cNvSpPr>
      </xdr:nvSpPr>
      <xdr:spPr>
        <a:xfrm>
          <a:off x="4457700" y="4695825"/>
          <a:ext cx="133350" cy="0"/>
        </a:xfrm>
        <a:prstGeom prst="line">
          <a:avLst/>
        </a:prstGeom>
        <a:noFill/>
        <a:ln w="127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14</xdr:row>
      <xdr:rowOff>47625</xdr:rowOff>
    </xdr:from>
    <xdr:to>
      <xdr:col>6</xdr:col>
      <xdr:colOff>28575</xdr:colOff>
      <xdr:row>14</xdr:row>
      <xdr:rowOff>47625</xdr:rowOff>
    </xdr:to>
    <xdr:sp>
      <xdr:nvSpPr>
        <xdr:cNvPr id="10" name="Line 73"/>
        <xdr:cNvSpPr>
          <a:spLocks/>
        </xdr:cNvSpPr>
      </xdr:nvSpPr>
      <xdr:spPr>
        <a:xfrm flipV="1">
          <a:off x="4457700" y="4657725"/>
          <a:ext cx="171450" cy="0"/>
        </a:xfrm>
        <a:prstGeom prst="line">
          <a:avLst/>
        </a:prstGeom>
        <a:noFill/>
        <a:ln w="12700" cmpd="sng">
          <a:solidFill>
            <a:srgbClr val="000000"/>
          </a:solidFill>
          <a:prstDash val="dash"/>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14</xdr:row>
      <xdr:rowOff>85725</xdr:rowOff>
    </xdr:from>
    <xdr:to>
      <xdr:col>6</xdr:col>
      <xdr:colOff>333375</xdr:colOff>
      <xdr:row>15</xdr:row>
      <xdr:rowOff>104775</xdr:rowOff>
    </xdr:to>
    <xdr:sp>
      <xdr:nvSpPr>
        <xdr:cNvPr id="11" name="TextBox 74"/>
        <xdr:cNvSpPr txBox="1">
          <a:spLocks noChangeArrowheads="1"/>
        </xdr:cNvSpPr>
      </xdr:nvSpPr>
      <xdr:spPr>
        <a:xfrm>
          <a:off x="4629150" y="4695825"/>
          <a:ext cx="304800" cy="228600"/>
        </a:xfrm>
        <a:prstGeom prst="rect">
          <a:avLst/>
        </a:prstGeom>
        <a:solidFill>
          <a:srgbClr val="FFFFFF"/>
        </a:solidFill>
        <a:ln w="12700" cmpd="sng">
          <a:noFill/>
        </a:ln>
      </xdr:spPr>
      <xdr:txBody>
        <a:bodyPr vertOverflow="clip" wrap="square"/>
        <a:p>
          <a:pPr algn="l">
            <a:defRPr/>
          </a:pPr>
          <a:r>
            <a:rPr lang="en-US" cap="none" sz="1200" b="1" i="0" u="none" baseline="0">
              <a:solidFill>
                <a:srgbClr val="FF0000"/>
              </a:solidFill>
              <a:latin typeface="Arial"/>
              <a:ea typeface="Arial"/>
              <a:cs typeface="Arial"/>
            </a:rPr>
            <a:t>e</a:t>
          </a:r>
        </a:p>
      </xdr:txBody>
    </xdr:sp>
    <xdr:clientData/>
  </xdr:twoCellAnchor>
  <xdr:twoCellAnchor>
    <xdr:from>
      <xdr:col>0</xdr:col>
      <xdr:colOff>57150</xdr:colOff>
      <xdr:row>22</xdr:row>
      <xdr:rowOff>142875</xdr:rowOff>
    </xdr:from>
    <xdr:to>
      <xdr:col>5</xdr:col>
      <xdr:colOff>295275</xdr:colOff>
      <xdr:row>31</xdr:row>
      <xdr:rowOff>76200</xdr:rowOff>
    </xdr:to>
    <xdr:sp>
      <xdr:nvSpPr>
        <xdr:cNvPr id="12" name="TextBox 75"/>
        <xdr:cNvSpPr txBox="1">
          <a:spLocks noChangeArrowheads="1"/>
        </xdr:cNvSpPr>
      </xdr:nvSpPr>
      <xdr:spPr>
        <a:xfrm>
          <a:off x="57150" y="5629275"/>
          <a:ext cx="4076700" cy="1390650"/>
        </a:xfrm>
        <a:prstGeom prst="rect">
          <a:avLst/>
        </a:prstGeom>
        <a:solidFill>
          <a:srgbClr val="FFFFFF"/>
        </a:solidFill>
        <a:ln w="12700" cmpd="sng">
          <a:noFill/>
        </a:ln>
      </xdr:spPr>
      <xdr:txBody>
        <a:bodyPr vertOverflow="clip" wrap="square"/>
        <a:p>
          <a:pPr algn="l">
            <a:defRPr/>
          </a:pPr>
          <a:r>
            <a:rPr lang="en-US" cap="none" sz="1000" b="0" i="0" u="none" baseline="0">
              <a:solidFill>
                <a:srgbClr val="0000FF"/>
              </a:solidFill>
              <a:latin typeface="Arial"/>
              <a:ea typeface="Arial"/>
              <a:cs typeface="Arial"/>
            </a:rPr>
            <a:t>Faire varier les dimensions avec les compteurs</a:t>
          </a:r>
          <a:r>
            <a:rPr lang="en-US" cap="none" sz="1000" b="0" i="0" u="none" baseline="0">
              <a:latin typeface="Arial"/>
              <a:ea typeface="Arial"/>
              <a:cs typeface="Arial"/>
            </a:rPr>
            <a:t>
La correction d'extrémité est incluse dans le calcul, elle dépend des proportions de l'évent, elle est valable pour ce type d'évent seulement,
La surface de l'évent ne doit pas être trop faible ; elle est limitée à 2 cms en hauteur et 5 cms en largeur dans le calcul ; pour des fréquences en-dessous de 100 Hz, il faudrait doubler ces valeurs.
La hauteur de l'évent = la dimension la plus faible.</a:t>
          </a:r>
        </a:p>
      </xdr:txBody>
    </xdr:sp>
    <xdr:clientData/>
  </xdr:twoCellAnchor>
  <xdr:twoCellAnchor>
    <xdr:from>
      <xdr:col>0</xdr:col>
      <xdr:colOff>628650</xdr:colOff>
      <xdr:row>31</xdr:row>
      <xdr:rowOff>114300</xdr:rowOff>
    </xdr:from>
    <xdr:to>
      <xdr:col>0</xdr:col>
      <xdr:colOff>2095500</xdr:colOff>
      <xdr:row>33</xdr:row>
      <xdr:rowOff>95250</xdr:rowOff>
    </xdr:to>
    <xdr:sp>
      <xdr:nvSpPr>
        <xdr:cNvPr id="13" name="Rectangle 80"/>
        <xdr:cNvSpPr>
          <a:spLocks/>
        </xdr:cNvSpPr>
      </xdr:nvSpPr>
      <xdr:spPr>
        <a:xfrm>
          <a:off x="628650" y="7058025"/>
          <a:ext cx="1466850" cy="304800"/>
        </a:xfrm>
        <a:prstGeom prst="rect">
          <a:avLst/>
        </a:prstGeom>
        <a:solidFill>
          <a:srgbClr val="FFFFFF"/>
        </a:solid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31</xdr:row>
      <xdr:rowOff>152400</xdr:rowOff>
    </xdr:from>
    <xdr:to>
      <xdr:col>0</xdr:col>
      <xdr:colOff>1905000</xdr:colOff>
      <xdr:row>33</xdr:row>
      <xdr:rowOff>38100</xdr:rowOff>
    </xdr:to>
    <xdr:sp>
      <xdr:nvSpPr>
        <xdr:cNvPr id="14" name="TextBox 81"/>
        <xdr:cNvSpPr txBox="1">
          <a:spLocks noChangeArrowheads="1"/>
        </xdr:cNvSpPr>
      </xdr:nvSpPr>
      <xdr:spPr>
        <a:xfrm>
          <a:off x="704850" y="7096125"/>
          <a:ext cx="1200150" cy="209550"/>
        </a:xfrm>
        <a:prstGeom prst="rect">
          <a:avLst/>
        </a:prstGeom>
        <a:solidFill>
          <a:srgbClr val="FFFFFF"/>
        </a:solidFill>
        <a:ln w="12700" cmpd="sng">
          <a:noFill/>
        </a:ln>
      </xdr:spPr>
      <xdr:txBody>
        <a:bodyPr vertOverflow="clip" wrap="square"/>
        <a:p>
          <a:pPr algn="l">
            <a:defRPr/>
          </a:pPr>
          <a:r>
            <a:rPr lang="en-US" cap="none" sz="1000" b="0" i="0" u="none" baseline="0">
              <a:latin typeface="Arial"/>
              <a:ea typeface="Arial"/>
              <a:cs typeface="Arial"/>
            </a:rPr>
            <a:t>section de l'évent</a:t>
          </a:r>
        </a:p>
      </xdr:txBody>
    </xdr:sp>
    <xdr:clientData/>
  </xdr:twoCellAnchor>
  <xdr:twoCellAnchor>
    <xdr:from>
      <xdr:col>0</xdr:col>
      <xdr:colOff>2152650</xdr:colOff>
      <xdr:row>31</xdr:row>
      <xdr:rowOff>114300</xdr:rowOff>
    </xdr:from>
    <xdr:to>
      <xdr:col>1</xdr:col>
      <xdr:colOff>295275</xdr:colOff>
      <xdr:row>33</xdr:row>
      <xdr:rowOff>95250</xdr:rowOff>
    </xdr:to>
    <xdr:sp>
      <xdr:nvSpPr>
        <xdr:cNvPr id="15" name="TextBox 82"/>
        <xdr:cNvSpPr txBox="1">
          <a:spLocks noChangeArrowheads="1"/>
        </xdr:cNvSpPr>
      </xdr:nvSpPr>
      <xdr:spPr>
        <a:xfrm>
          <a:off x="2152650" y="7058025"/>
          <a:ext cx="552450" cy="304800"/>
        </a:xfrm>
        <a:prstGeom prst="rect">
          <a:avLst/>
        </a:prstGeom>
        <a:solidFill>
          <a:srgbClr val="FFFFFF"/>
        </a:solidFill>
        <a:ln w="12700" cmpd="sng">
          <a:noFill/>
        </a:ln>
      </xdr:spPr>
      <xdr:txBody>
        <a:bodyPr vertOverflow="clip" wrap="square"/>
        <a:p>
          <a:pPr algn="l">
            <a:defRPr/>
          </a:pPr>
          <a:r>
            <a:rPr lang="en-US" cap="none" sz="1000" b="0" i="0" u="none" baseline="0">
              <a:latin typeface="Arial"/>
              <a:ea typeface="Arial"/>
              <a:cs typeface="Arial"/>
            </a:rPr>
            <a:t>hauteur</a:t>
          </a:r>
        </a:p>
      </xdr:txBody>
    </xdr:sp>
    <xdr:clientData/>
  </xdr:twoCellAnchor>
  <xdr:twoCellAnchor editAs="oneCell">
    <xdr:from>
      <xdr:col>0</xdr:col>
      <xdr:colOff>85725</xdr:colOff>
      <xdr:row>0</xdr:row>
      <xdr:rowOff>123825</xdr:rowOff>
    </xdr:from>
    <xdr:to>
      <xdr:col>0</xdr:col>
      <xdr:colOff>1295400</xdr:colOff>
      <xdr:row>3</xdr:row>
      <xdr:rowOff>76200</xdr:rowOff>
    </xdr:to>
    <xdr:pic>
      <xdr:nvPicPr>
        <xdr:cNvPr id="16" name="Picture 84"/>
        <xdr:cNvPicPr preferRelativeResize="1">
          <a:picLocks noChangeAspect="1"/>
        </xdr:cNvPicPr>
      </xdr:nvPicPr>
      <xdr:blipFill>
        <a:blip r:embed="rId1"/>
        <a:stretch>
          <a:fillRect/>
        </a:stretch>
      </xdr:blipFill>
      <xdr:spPr>
        <a:xfrm>
          <a:off x="85725" y="123825"/>
          <a:ext cx="1209675" cy="571500"/>
        </a:xfrm>
        <a:prstGeom prst="rect">
          <a:avLst/>
        </a:prstGeom>
        <a:noFill/>
        <a:ln w="9525" cmpd="sng">
          <a:noFill/>
        </a:ln>
      </xdr:spPr>
    </xdr:pic>
    <xdr:clientData/>
  </xdr:twoCellAnchor>
  <xdr:twoCellAnchor>
    <xdr:from>
      <xdr:col>5</xdr:col>
      <xdr:colOff>400050</xdr:colOff>
      <xdr:row>22</xdr:row>
      <xdr:rowOff>142875</xdr:rowOff>
    </xdr:from>
    <xdr:to>
      <xdr:col>10</xdr:col>
      <xdr:colOff>495300</xdr:colOff>
      <xdr:row>28</xdr:row>
      <xdr:rowOff>9525</xdr:rowOff>
    </xdr:to>
    <xdr:sp>
      <xdr:nvSpPr>
        <xdr:cNvPr id="17" name="TextBox 85"/>
        <xdr:cNvSpPr txBox="1">
          <a:spLocks noChangeArrowheads="1"/>
        </xdr:cNvSpPr>
      </xdr:nvSpPr>
      <xdr:spPr>
        <a:xfrm>
          <a:off x="4238625" y="5629275"/>
          <a:ext cx="3905250" cy="838200"/>
        </a:xfrm>
        <a:prstGeom prst="rect">
          <a:avLst/>
        </a:prstGeom>
        <a:solidFill>
          <a:srgbClr val="FFFFFF"/>
        </a:solidFill>
        <a:ln w="12700" cmpd="sng">
          <a:noFill/>
        </a:ln>
      </xdr:spPr>
      <xdr:txBody>
        <a:bodyPr vertOverflow="clip" wrap="square"/>
        <a:p>
          <a:pPr algn="l">
            <a:defRPr/>
          </a:pPr>
          <a:r>
            <a:rPr lang="en-US" cap="none" sz="1000" b="0" i="0" u="none" baseline="0">
              <a:latin typeface="Arial"/>
              <a:ea typeface="Arial"/>
              <a:cs typeface="Arial"/>
            </a:rPr>
            <a:t>Si le nombre d'évents est supérieur à 1, le calcul suppose l'hypothèse de non couplage entre les évents, il s'agit donc d'une certaine approximation, qui est d'autant plus acceptable que le couplage est faible, donc que les évents sont éloignés</a:t>
          </a:r>
        </a:p>
      </xdr:txBody>
    </xdr:sp>
    <xdr:clientData/>
  </xdr:twoCellAnchor>
  <xdr:twoCellAnchor>
    <xdr:from>
      <xdr:col>5</xdr:col>
      <xdr:colOff>409575</xdr:colOff>
      <xdr:row>28</xdr:row>
      <xdr:rowOff>66675</xdr:rowOff>
    </xdr:from>
    <xdr:to>
      <xdr:col>10</xdr:col>
      <xdr:colOff>238125</xdr:colOff>
      <xdr:row>33</xdr:row>
      <xdr:rowOff>38100</xdr:rowOff>
    </xdr:to>
    <xdr:sp>
      <xdr:nvSpPr>
        <xdr:cNvPr id="18" name="TextBox 86"/>
        <xdr:cNvSpPr txBox="1">
          <a:spLocks noChangeArrowheads="1"/>
        </xdr:cNvSpPr>
      </xdr:nvSpPr>
      <xdr:spPr>
        <a:xfrm>
          <a:off x="4248150" y="6524625"/>
          <a:ext cx="3638550" cy="781050"/>
        </a:xfrm>
        <a:prstGeom prst="rect">
          <a:avLst/>
        </a:prstGeom>
        <a:solidFill>
          <a:srgbClr val="FFFFFF"/>
        </a:solidFill>
        <a:ln w="12700" cmpd="sng">
          <a:noFill/>
        </a:ln>
      </xdr:spPr>
      <xdr:txBody>
        <a:bodyPr vertOverflow="clip" wrap="square"/>
        <a:p>
          <a:pPr algn="l">
            <a:defRPr/>
          </a:pPr>
          <a:r>
            <a:rPr lang="en-US" cap="none" sz="1000" b="0" i="0" u="none" baseline="0">
              <a:latin typeface="Arial"/>
              <a:ea typeface="Arial"/>
              <a:cs typeface="Arial"/>
            </a:rPr>
            <a:t>Si le volume n'est pas un parallélépipède, il suffit de simuler sa valeur avec des dimensions "fictives"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etoindominique.fr/php/brevent.ph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dimension ref="A2:L39"/>
  <sheetViews>
    <sheetView showGridLines="0" tabSelected="1" showOutlineSymbols="0" workbookViewId="0" topLeftCell="A1">
      <selection activeCell="I10" sqref="I10"/>
    </sheetView>
  </sheetViews>
  <sheetFormatPr defaultColWidth="11.421875" defaultRowHeight="12.75"/>
  <cols>
    <col min="1" max="1" width="36.140625" style="0" customWidth="1"/>
    <col min="3" max="3" width="4.140625" style="0" customWidth="1"/>
    <col min="4" max="4" width="5.8515625" style="18" customWidth="1"/>
    <col min="5" max="5" width="4.28125" style="1" hidden="1" customWidth="1"/>
  </cols>
  <sheetData>
    <row r="1" ht="12.75"/>
    <row r="2" spans="1:11" ht="20.25">
      <c r="A2" s="54" t="s">
        <v>14</v>
      </c>
      <c r="B2" s="54"/>
      <c r="C2" s="54"/>
      <c r="D2" s="54"/>
      <c r="E2" s="54"/>
      <c r="F2" s="54"/>
      <c r="G2" s="54"/>
      <c r="H2" s="54"/>
      <c r="I2" s="54"/>
      <c r="J2" s="54"/>
      <c r="K2" s="54"/>
    </row>
    <row r="3" spans="1:11" ht="15.75">
      <c r="A3" s="55" t="s">
        <v>19</v>
      </c>
      <c r="B3" s="55"/>
      <c r="C3" s="55"/>
      <c r="D3" s="55"/>
      <c r="E3" s="55"/>
      <c r="F3" s="55"/>
      <c r="G3" s="55"/>
      <c r="H3" s="55"/>
      <c r="I3" s="55"/>
      <c r="J3" s="55"/>
      <c r="K3" s="55"/>
    </row>
    <row r="4" spans="1:11" ht="12.75">
      <c r="A4" s="56" t="s">
        <v>15</v>
      </c>
      <c r="B4" s="56"/>
      <c r="C4" s="56"/>
      <c r="D4" s="56"/>
      <c r="E4" s="56"/>
      <c r="F4" s="56"/>
      <c r="G4" s="56"/>
      <c r="H4" s="56"/>
      <c r="I4" s="56"/>
      <c r="J4" s="56"/>
      <c r="K4" s="56"/>
    </row>
    <row r="5" ht="17.25" customHeight="1"/>
    <row r="6" ht="8.25" customHeight="1"/>
    <row r="7" ht="13.5" thickBot="1"/>
    <row r="8" spans="1:5" ht="37.5" customHeight="1">
      <c r="A8" s="9" t="s">
        <v>12</v>
      </c>
      <c r="B8" s="39">
        <f>$E$8/1000</f>
        <v>0.024</v>
      </c>
      <c r="C8" s="5" t="s">
        <v>7</v>
      </c>
      <c r="D8" s="25"/>
      <c r="E8" s="12">
        <v>24</v>
      </c>
    </row>
    <row r="9" spans="1:5" ht="37.5" customHeight="1">
      <c r="A9" s="10" t="s">
        <v>11</v>
      </c>
      <c r="B9" s="37">
        <f>$E$9/1000</f>
        <v>2</v>
      </c>
      <c r="C9" s="6" t="s">
        <v>7</v>
      </c>
      <c r="D9" s="26"/>
      <c r="E9" s="12">
        <v>2000</v>
      </c>
    </row>
    <row r="10" spans="1:5" ht="37.5" customHeight="1">
      <c r="A10" s="10" t="s">
        <v>13</v>
      </c>
      <c r="B10" s="38">
        <f>IF($E$10/1000&lt;B9,$E$10/1000,"&lt; largeur !")</f>
        <v>0.271</v>
      </c>
      <c r="C10" s="6" t="s">
        <v>7</v>
      </c>
      <c r="D10" s="26"/>
      <c r="E10" s="13">
        <v>271</v>
      </c>
    </row>
    <row r="11" spans="1:5" ht="37.5" customHeight="1">
      <c r="A11" s="11" t="s">
        <v>8</v>
      </c>
      <c r="B11" s="36">
        <f>$E$11/100</f>
        <v>0.14</v>
      </c>
      <c r="C11" s="7" t="s">
        <v>7</v>
      </c>
      <c r="D11" s="26"/>
      <c r="E11" s="13">
        <v>14</v>
      </c>
    </row>
    <row r="12" spans="1:5" ht="37.5" customHeight="1">
      <c r="A12" s="11" t="s">
        <v>9</v>
      </c>
      <c r="B12" s="14">
        <f>E12/100</f>
        <v>1.36</v>
      </c>
      <c r="C12" s="7" t="s">
        <v>7</v>
      </c>
      <c r="D12" s="26"/>
      <c r="E12" s="12">
        <v>136</v>
      </c>
    </row>
    <row r="13" spans="1:5" ht="37.5" customHeight="1" thickBot="1">
      <c r="A13" s="27" t="s">
        <v>10</v>
      </c>
      <c r="B13" s="28">
        <f>E13/100</f>
        <v>1.75</v>
      </c>
      <c r="C13" s="29" t="s">
        <v>7</v>
      </c>
      <c r="D13" s="30"/>
      <c r="E13" s="12">
        <v>175</v>
      </c>
    </row>
    <row r="14" spans="1:6" ht="37.5" customHeight="1" thickBot="1">
      <c r="A14" s="47" t="s">
        <v>18</v>
      </c>
      <c r="B14" s="48">
        <v>4</v>
      </c>
      <c r="C14" s="49"/>
      <c r="D14" s="30"/>
      <c r="E14" s="30"/>
      <c r="F14" s="50"/>
    </row>
    <row r="15" spans="1:4" ht="16.5" customHeight="1">
      <c r="A15" s="22" t="s">
        <v>16</v>
      </c>
      <c r="B15" s="23">
        <f>$B$9*$B$10*$G$8</f>
        <v>0</v>
      </c>
      <c r="C15" s="24" t="s">
        <v>6</v>
      </c>
      <c r="D15" s="20"/>
    </row>
    <row r="16" spans="1:4" ht="15.75" customHeight="1" thickBot="1">
      <c r="A16" s="15" t="s">
        <v>0</v>
      </c>
      <c r="B16" s="16">
        <f>$B$11*$B$12*$B$13</f>
        <v>0.33320000000000005</v>
      </c>
      <c r="C16" s="17" t="s">
        <v>5</v>
      </c>
      <c r="D16" s="19"/>
    </row>
    <row r="17" spans="1:4" ht="9.75" customHeight="1" hidden="1" thickBot="1">
      <c r="A17" s="2"/>
      <c r="B17" s="3"/>
      <c r="C17" s="4"/>
      <c r="D17" s="19"/>
    </row>
    <row r="18" spans="1:4" ht="24.75" customHeight="1" hidden="1">
      <c r="A18" s="41" t="s">
        <v>3</v>
      </c>
      <c r="B18" s="43">
        <f>0.9-0.5*((LOG10(3.5)-LOG10($B$9/$B$10))/(LOG10(3.5)-LOG10(90)))</f>
        <v>0.7851231998379575</v>
      </c>
      <c r="C18" s="44"/>
      <c r="D18" s="20"/>
    </row>
    <row r="19" spans="1:4" ht="15.75" customHeight="1" hidden="1" thickBot="1">
      <c r="A19" s="42" t="s">
        <v>2</v>
      </c>
      <c r="B19" s="45">
        <f>0.958*$B$18</f>
        <v>0.7521480254447633</v>
      </c>
      <c r="C19" s="46"/>
      <c r="D19" s="8"/>
    </row>
    <row r="20" spans="1:4" ht="8.25" customHeight="1" hidden="1" thickBot="1">
      <c r="A20" s="31"/>
      <c r="B20" s="32"/>
      <c r="C20" s="33"/>
      <c r="D20" s="19"/>
    </row>
    <row r="21" spans="1:4" ht="24" customHeight="1" thickBot="1">
      <c r="A21" s="34" t="s">
        <v>1</v>
      </c>
      <c r="B21" s="57">
        <f>(330/6.283)*SQRT(($B$9*$B$10*B14)/($B$16*($B$8+($B$19*SQRT($B$10*$B$9*B14)))))</f>
        <v>125.95111526376184</v>
      </c>
      <c r="C21" s="35" t="s">
        <v>4</v>
      </c>
      <c r="D21" s="21"/>
    </row>
    <row r="25" ht="12.75">
      <c r="H25" s="40"/>
    </row>
    <row r="36" spans="1:4" ht="12.75">
      <c r="A36" s="51" t="s">
        <v>20</v>
      </c>
      <c r="B36" s="52"/>
      <c r="C36" s="52"/>
      <c r="D36" s="52"/>
    </row>
    <row r="37" spans="1:10" ht="24.75" customHeight="1">
      <c r="A37" s="52"/>
      <c r="B37" s="52"/>
      <c r="C37" s="52"/>
      <c r="D37" s="52"/>
      <c r="F37" s="53" t="s">
        <v>17</v>
      </c>
      <c r="G37" s="53"/>
      <c r="H37" s="53"/>
      <c r="I37" s="53"/>
      <c r="J37" s="53"/>
    </row>
    <row r="39" ht="12.75">
      <c r="L39" s="40"/>
    </row>
  </sheetData>
  <sheetProtection password="B2C8" sheet="1" objects="1" scenarios="1"/>
  <mergeCells count="5">
    <mergeCell ref="A36:D37"/>
    <mergeCell ref="F37:J37"/>
    <mergeCell ref="A2:K2"/>
    <mergeCell ref="A3:K3"/>
    <mergeCell ref="A4:K4"/>
  </mergeCells>
  <hyperlinks>
    <hyperlink ref="F37:J37" r:id="rId1" display="http://petoindominique.fr/php/brevent.php"/>
  </hyperlinks>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7oaks</dc:creator>
  <cp:keywords/>
  <dc:description/>
  <cp:lastModifiedBy>patrick carré</cp:lastModifiedBy>
  <cp:lastPrinted>2013-11-08T09:34:44Z</cp:lastPrinted>
  <dcterms:created xsi:type="dcterms:W3CDTF">2012-02-17T08:53:36Z</dcterms:created>
  <dcterms:modified xsi:type="dcterms:W3CDTF">2017-11-07T16:18:45Z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